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5725"/>
</workbook>
</file>

<file path=xl/calcChain.xml><?xml version="1.0" encoding="utf-8"?>
<calcChain xmlns="http://schemas.openxmlformats.org/spreadsheetml/2006/main">
  <c r="C34" i="1"/>
  <c r="D34"/>
  <c r="C21"/>
  <c r="D21"/>
  <c r="C16"/>
  <c r="D16"/>
  <c r="B40" i="2" l="1"/>
  <c r="C40"/>
  <c r="B31"/>
  <c r="C31"/>
  <c r="B22"/>
  <c r="C22"/>
  <c r="B13"/>
  <c r="C13"/>
  <c r="D40" i="3" l="1"/>
  <c r="D41"/>
  <c r="D39"/>
  <c r="E33"/>
  <c r="E34"/>
  <c r="E32"/>
  <c r="E35" s="1"/>
  <c r="E20"/>
  <c r="E21" s="1"/>
  <c r="E19"/>
  <c r="E26"/>
  <c r="E27"/>
  <c r="E25"/>
  <c r="E28" l="1"/>
  <c r="D42"/>
  <c r="D40" i="2"/>
  <c r="D31"/>
  <c r="D22"/>
  <c r="B21" i="1"/>
  <c r="B34"/>
  <c r="B16"/>
  <c r="D13" i="2" l="1"/>
</calcChain>
</file>

<file path=xl/sharedStrings.xml><?xml version="1.0" encoding="utf-8"?>
<sst xmlns="http://schemas.openxmlformats.org/spreadsheetml/2006/main" count="122" uniqueCount="71">
  <si>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</si>
  <si>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</si>
  <si>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</si>
  <si>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</si>
  <si>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</si>
  <si>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</si>
  <si>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</si>
  <si>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</si>
  <si>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</si>
  <si>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</si>
  <si>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</si>
  <si>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</si>
  <si>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</si>
  <si>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</si>
  <si>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</si>
  <si>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</si>
  <si>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</si>
  <si>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</si>
  <si>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</si>
  <si>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</si>
  <si>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</si>
  <si>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</si>
  <si>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</si>
  <si>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</si>
  <si>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</si>
  <si>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</si>
  <si>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</si>
  <si>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</si>
  <si>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</si>
  <si>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</si>
  <si>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</si>
  <si>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</si>
  <si>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</si>
  <si>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</si>
  <si>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</si>
  <si>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</si>
  <si>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</si>
  <si>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</si>
  <si>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</si>
  <si>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</si>
  <si>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</si>
  <si>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</si>
  <si>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</si>
  <si>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</si>
  <si>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</si>
  <si>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</si>
  <si>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</si>
  <si>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</si>
  <si>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</si>
  <si>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</si>
  <si>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</si>
  <si>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ABR</t>
  </si>
  <si>
    <t>MAI</t>
  </si>
  <si>
    <t>JUN</t>
  </si>
  <si>
    <t>ABRIL</t>
  </si>
  <si>
    <t>MAIO</t>
  </si>
  <si>
    <t>JUNHO</t>
  </si>
  <si>
    <t>RELATÓRIO MENSAL DE OUVIDORIA
ÓRGÃO: HEMOCENTRO</t>
  </si>
  <si>
    <t>Critérios para doação de sangue</t>
  </si>
  <si>
    <t>Demora no atendimento</t>
  </si>
  <si>
    <t>Atendimento inadequado</t>
  </si>
  <si>
    <t>Resultado de exames</t>
  </si>
  <si>
    <t>Acesso a quantidade inferior prescrita</t>
  </si>
  <si>
    <t>Ação ilícita praticada por servidor</t>
  </si>
  <si>
    <t>Desabastecimento medicamento SUS</t>
  </si>
  <si>
    <t>Campanhas - doação de sangue</t>
  </si>
  <si>
    <t>Servidor/funcionário da saúde</t>
  </si>
  <si>
    <t>Equipe de saúde</t>
  </si>
  <si>
    <t>Implantação de serviços</t>
  </si>
  <si>
    <t xml:space="preserve">Servidor/funcionário </t>
  </si>
  <si>
    <t>Lanche para doadores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</si>
</sst>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8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7" fillId="7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8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left"/>
    </xf>
    <xf numFmtId="165" fontId="12" fillId="0" borderId="0" xfId="2" applyNumberFormat="1" applyFont="1" applyBorder="1" applyProtection="1">
      <protection locked="0"/>
    </xf>
    <xf numFmtId="0" fontId="3" fillId="0" borderId="0" xfId="0" applyFont="1" applyBorder="1" applyProtection="1"/>
    <xf numFmtId="0" fontId="2" fillId="4" borderId="8" xfId="0" applyFont="1" applyFill="1" applyBorder="1" applyProtection="1"/>
    <xf numFmtId="165" fontId="2" fillId="4" borderId="8" xfId="2" applyNumberFormat="1" applyFont="1" applyFill="1" applyBorder="1" applyProtection="1">
      <protection locked="0"/>
    </xf>
    <xf numFmtId="165" fontId="12" fillId="4" borderId="8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</xf>
    <xf numFmtId="0" fontId="15" fillId="6" borderId="3" xfId="0" applyFont="1" applyFill="1" applyBorder="1" applyProtection="1">
      <protection locked="0"/>
    </xf>
    <xf numFmtId="0" fontId="16" fillId="6" borderId="3" xfId="0" applyFont="1" applyFill="1" applyBorder="1" applyProtection="1">
      <protection locked="0"/>
    </xf>
    <xf numFmtId="0" fontId="16" fillId="7" borderId="3" xfId="0" applyFont="1" applyFill="1" applyBorder="1" applyProtection="1">
      <protection locked="0"/>
    </xf>
    <xf numFmtId="0" fontId="15" fillId="7" borderId="3" xfId="0" applyFont="1" applyFill="1" applyBorder="1" applyProtection="1">
      <protection locked="0"/>
    </xf>
    <xf numFmtId="0" fontId="17" fillId="0" borderId="0" xfId="0" applyFont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09E-3"/>
          <c:y val="0.1141996360884338"/>
          <c:w val="0.99083347487126205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4">
                  <c:v>53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</c:numCache>
            </c:numRef>
          </c:val>
        </c:ser>
        <c:dLbls>
          <c:showVal val="1"/>
        </c:dLbls>
        <c:shape val="cylinder"/>
        <c:axId val="67938560"/>
        <c:axId val="67944448"/>
        <c:axId val="0"/>
      </c:bar3DChart>
      <c:catAx>
        <c:axId val="679385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67944448"/>
        <c:crosses val="autoZero"/>
        <c:auto val="1"/>
        <c:lblAlgn val="ctr"/>
        <c:lblOffset val="100"/>
      </c:catAx>
      <c:valAx>
        <c:axId val="67944448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67938560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70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69175552"/>
        <c:axId val="69185536"/>
        <c:axId val="0"/>
      </c:bar3DChart>
      <c:catAx>
        <c:axId val="69175552"/>
        <c:scaling>
          <c:orientation val="minMax"/>
        </c:scaling>
        <c:axPos val="b"/>
        <c:tickLblPos val="nextTo"/>
        <c:crossAx val="69185536"/>
        <c:crosses val="autoZero"/>
        <c:auto val="1"/>
        <c:lblAlgn val="ctr"/>
        <c:lblOffset val="100"/>
      </c:catAx>
      <c:valAx>
        <c:axId val="69185536"/>
        <c:scaling>
          <c:orientation val="minMax"/>
        </c:scaling>
        <c:delete val="1"/>
        <c:axPos val="l"/>
        <c:numFmt formatCode="_-* #,##0_-;\-* #,##0_-;_-* &quot;-&quot;??_-;_-@_-" sourceLinked="1"/>
        <c:tickLblPos val="none"/>
        <c:crossAx val="6917555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202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28"/>
          <c:w val="1"/>
          <c:h val="0.7961774502957780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33</c:v>
                </c:pt>
                <c:pt idx="2">
                  <c:v>4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ABR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Implantação de serviços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MAI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Implantação de serviços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POR TIPOLOGIA'!$A$7:$A$12</c:f>
              <c:strCache>
                <c:ptCount val="6"/>
                <c:pt idx="0">
                  <c:v>Implantação de serviços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1968256"/>
        <c:axId val="71969792"/>
      </c:lineChart>
      <c:catAx>
        <c:axId val="71968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1969792"/>
        <c:crosses val="autoZero"/>
        <c:auto val="1"/>
        <c:lblAlgn val="ctr"/>
        <c:lblOffset val="100"/>
      </c:catAx>
      <c:valAx>
        <c:axId val="71969792"/>
        <c:scaling>
          <c:orientation val="minMax"/>
        </c:scaling>
        <c:delete val="1"/>
        <c:axPos val="l"/>
        <c:numFmt formatCode="General" sourceLinked="1"/>
        <c:tickLblPos val="none"/>
        <c:crossAx val="71968256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Atendimento inadequado</c:v>
                </c:pt>
                <c:pt idx="2">
                  <c:v>Critérios para doação de sangue</c:v>
                </c:pt>
                <c:pt idx="3">
                  <c:v>Resultado de exames</c:v>
                </c:pt>
                <c:pt idx="4">
                  <c:v>Acesso a quantidade inferior prescrita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Atendimento inadequado</c:v>
                </c:pt>
                <c:pt idx="2">
                  <c:v>Critérios para doação de sangue</c:v>
                </c:pt>
                <c:pt idx="3">
                  <c:v>Resultado de exames</c:v>
                </c:pt>
                <c:pt idx="4">
                  <c:v>Acesso a quantidade inferior prescrita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Demora no atendimento</c:v>
                </c:pt>
                <c:pt idx="1">
                  <c:v>Atendimento inadequado</c:v>
                </c:pt>
                <c:pt idx="2">
                  <c:v>Critérios para doação de sangue</c:v>
                </c:pt>
                <c:pt idx="3">
                  <c:v>Resultado de exames</c:v>
                </c:pt>
                <c:pt idx="4">
                  <c:v>Acesso a quantidade inferior prescrita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2005120"/>
        <c:axId val="72006656"/>
      </c:lineChart>
      <c:catAx>
        <c:axId val="720051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72006656"/>
        <c:crosses val="autoZero"/>
        <c:auto val="1"/>
        <c:lblAlgn val="ctr"/>
        <c:lblOffset val="100"/>
      </c:catAx>
      <c:valAx>
        <c:axId val="72006656"/>
        <c:scaling>
          <c:orientation val="minMax"/>
        </c:scaling>
        <c:delete val="1"/>
        <c:axPos val="l"/>
        <c:numFmt formatCode="General" sourceLinked="1"/>
        <c:tickLblPos val="none"/>
        <c:crossAx val="72005120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ABR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1">
                  <c:v>Desabastecimento medicamento SUS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MAI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1">
                  <c:v>Desabastecimento medicamento SUS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JUN</c:v>
                </c:pt>
              </c:strCache>
            </c:strRef>
          </c:tx>
          <c:cat>
            <c:strRef>
              <c:f>'DADOS POR TIPOLOGIA'!$A$25:$A$30</c:f>
              <c:strCache>
                <c:ptCount val="6"/>
                <c:pt idx="0">
                  <c:v>Ação ilícita praticada por servidor</c:v>
                </c:pt>
                <c:pt idx="1">
                  <c:v>Desabastecimento medicamento SUS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71918720"/>
        <c:axId val="71920256"/>
      </c:barChart>
      <c:catAx>
        <c:axId val="71918720"/>
        <c:scaling>
          <c:orientation val="minMax"/>
        </c:scaling>
        <c:axPos val="b"/>
        <c:numFmt formatCode="General" sourceLinked="1"/>
        <c:majorTickMark val="none"/>
        <c:tickLblPos val="nextTo"/>
        <c:crossAx val="71920256"/>
        <c:crosses val="autoZero"/>
        <c:auto val="1"/>
        <c:lblAlgn val="ctr"/>
        <c:lblOffset val="100"/>
      </c:catAx>
      <c:valAx>
        <c:axId val="71920256"/>
        <c:scaling>
          <c:orientation val="minMax"/>
        </c:scaling>
        <c:delete val="1"/>
        <c:axPos val="l"/>
        <c:numFmt formatCode="General" sourceLinked="1"/>
        <c:tickLblPos val="none"/>
        <c:crossAx val="71918720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- doação de sangue</c:v>
                </c:pt>
                <c:pt idx="1">
                  <c:v>Servidor/funcionário </c:v>
                </c:pt>
                <c:pt idx="2">
                  <c:v>Servidor/funcionário da saúde</c:v>
                </c:pt>
                <c:pt idx="3">
                  <c:v>Lanche para doadores</c:v>
                </c:pt>
                <c:pt idx="4">
                  <c:v>Equipe de saúde</c:v>
                </c:pt>
                <c:pt idx="5">
                  <c:v>OUTROS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- doação de sangue</c:v>
                </c:pt>
                <c:pt idx="1">
                  <c:v>Servidor/funcionário </c:v>
                </c:pt>
                <c:pt idx="2">
                  <c:v>Servidor/funcionário da saúde</c:v>
                </c:pt>
                <c:pt idx="3">
                  <c:v>Lanche para doadores</c:v>
                </c:pt>
                <c:pt idx="4">
                  <c:v>Equipe de saúde</c:v>
                </c:pt>
                <c:pt idx="5">
                  <c:v>OUTROS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Campanhas - doação de sangue</c:v>
                </c:pt>
                <c:pt idx="1">
                  <c:v>Servidor/funcionário </c:v>
                </c:pt>
                <c:pt idx="2">
                  <c:v>Servidor/funcionário da saúde</c:v>
                </c:pt>
                <c:pt idx="3">
                  <c:v>Lanche para doadores</c:v>
                </c:pt>
                <c:pt idx="4">
                  <c:v>Equipe de saúde</c:v>
                </c:pt>
                <c:pt idx="5">
                  <c:v>OUTROS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2057984"/>
        <c:axId val="72059520"/>
      </c:lineChart>
      <c:catAx>
        <c:axId val="72057984"/>
        <c:scaling>
          <c:orientation val="minMax"/>
        </c:scaling>
        <c:axPos val="b"/>
        <c:numFmt formatCode="General" sourceLinked="1"/>
        <c:majorTickMark val="none"/>
        <c:tickLblPos val="nextTo"/>
        <c:crossAx val="72059520"/>
        <c:crosses val="autoZero"/>
        <c:auto val="1"/>
        <c:lblAlgn val="ctr"/>
        <c:lblOffset val="100"/>
      </c:catAx>
      <c:valAx>
        <c:axId val="72059520"/>
        <c:scaling>
          <c:orientation val="minMax"/>
        </c:scaling>
        <c:delete val="1"/>
        <c:axPos val="l"/>
        <c:numFmt formatCode="General" sourceLinked="1"/>
        <c:tickLblPos val="none"/>
        <c:crossAx val="72057984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ABR" dataDxfId="21" dataCellStyle="Moeda"/>
    <tableColumn id="3" name="MAI" dataDxfId="20" dataCellStyle="Moeda"/>
    <tableColumn id="4" name="JUN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ABR" dataDxfId="14"/>
    <tableColumn id="3" name="MAI" dataDxfId="13"/>
    <tableColumn id="4" name="JUN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ABR" dataDxfId="8"/>
    <tableColumn id="3" name="MAI" dataDxfId="7"/>
    <tableColumn id="4" name="JUN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ABR" dataDxfId="2"/>
    <tableColumn id="2" name="MAI" dataDxfId="1"/>
    <tableColumn id="3" name="JUN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workbookViewId="0">
      <selection activeCell="P9" sqref="P9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9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15.7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8" spans="1:14" ht="15.75">
      <c r="A8" s="38" t="s">
        <v>0</v>
      </c>
      <c r="B8" s="70" t="s">
        <v>51</v>
      </c>
      <c r="C8" s="70" t="s">
        <v>52</v>
      </c>
      <c r="D8" s="70" t="s">
        <v>53</v>
      </c>
    </row>
    <row r="9" spans="1:14">
      <c r="A9" s="61" t="s">
        <v>1</v>
      </c>
      <c r="B9" s="11">
        <v>1</v>
      </c>
      <c r="C9" s="57"/>
      <c r="D9" s="13"/>
    </row>
    <row r="10" spans="1:14">
      <c r="A10" s="62" t="s">
        <v>3</v>
      </c>
      <c r="B10" s="12">
        <v>33</v>
      </c>
      <c r="C10" s="58"/>
      <c r="D10" s="14"/>
    </row>
    <row r="11" spans="1:14">
      <c r="A11" s="61" t="s">
        <v>4</v>
      </c>
      <c r="B11" s="11">
        <v>4</v>
      </c>
      <c r="C11" s="57"/>
      <c r="D11" s="13"/>
    </row>
    <row r="12" spans="1:14">
      <c r="A12" s="62" t="s">
        <v>2</v>
      </c>
      <c r="B12" s="12">
        <v>18</v>
      </c>
      <c r="C12" s="58"/>
      <c r="D12" s="14"/>
    </row>
    <row r="13" spans="1:14">
      <c r="A13" s="61" t="s">
        <v>5</v>
      </c>
      <c r="B13" s="13">
        <v>14</v>
      </c>
      <c r="C13" s="57"/>
      <c r="D13" s="13"/>
    </row>
    <row r="14" spans="1:14">
      <c r="A14" s="62" t="s">
        <v>6</v>
      </c>
      <c r="B14" s="14"/>
      <c r="C14" s="58"/>
      <c r="D14" s="14"/>
    </row>
    <row r="15" spans="1:14">
      <c r="A15" s="64" t="s">
        <v>7</v>
      </c>
      <c r="B15" s="60"/>
      <c r="C15" s="60"/>
      <c r="D15" s="60"/>
    </row>
    <row r="16" spans="1:14">
      <c r="A16" s="59" t="s">
        <v>18</v>
      </c>
      <c r="B16" s="59">
        <f>SUM(Tabela1[ABR])</f>
        <v>70</v>
      </c>
      <c r="C16" s="59">
        <f>SUM(Tabela1[MAI])</f>
        <v>0</v>
      </c>
      <c r="D16" s="59">
        <f>SUM(Tabela1[JUN])</f>
        <v>0</v>
      </c>
    </row>
    <row r="18" spans="1:4">
      <c r="A18" s="39" t="s">
        <v>19</v>
      </c>
      <c r="B18" s="71" t="s">
        <v>51</v>
      </c>
      <c r="C18" s="71" t="s">
        <v>52</v>
      </c>
      <c r="D18" s="71" t="s">
        <v>53</v>
      </c>
    </row>
    <row r="19" spans="1:4" ht="15.75">
      <c r="A19" s="8" t="s">
        <v>20</v>
      </c>
      <c r="B19" s="11">
        <v>70</v>
      </c>
      <c r="C19" s="65"/>
      <c r="D19" s="65"/>
    </row>
    <row r="20" spans="1:4" ht="15.75">
      <c r="A20" s="67" t="s">
        <v>21</v>
      </c>
      <c r="B20" s="68"/>
      <c r="C20" s="69"/>
      <c r="D20" s="69"/>
    </row>
    <row r="21" spans="1:4">
      <c r="A21" s="66" t="s">
        <v>18</v>
      </c>
      <c r="B21" s="66">
        <f>SUM(Tabela14[ABR])</f>
        <v>70</v>
      </c>
      <c r="C21" s="66">
        <f>SUM(Tabela14[MAI])</f>
        <v>0</v>
      </c>
      <c r="D21" s="66">
        <f>SUM(Tabela14[JUN])</f>
        <v>0</v>
      </c>
    </row>
    <row r="23" spans="1:4">
      <c r="A23" s="39" t="s">
        <v>8</v>
      </c>
      <c r="B23" s="70" t="s">
        <v>51</v>
      </c>
      <c r="C23" s="73" t="s">
        <v>52</v>
      </c>
      <c r="D23" s="73" t="s">
        <v>53</v>
      </c>
    </row>
    <row r="24" spans="1:4">
      <c r="A24" s="61" t="s">
        <v>9</v>
      </c>
      <c r="B24" s="11">
        <v>3</v>
      </c>
      <c r="C24" s="11"/>
      <c r="D24" s="11"/>
    </row>
    <row r="25" spans="1:4">
      <c r="A25" s="62" t="s">
        <v>10</v>
      </c>
      <c r="B25" s="12">
        <v>5</v>
      </c>
      <c r="C25" s="12"/>
      <c r="D25" s="12"/>
    </row>
    <row r="26" spans="1:4">
      <c r="A26" s="61" t="s">
        <v>11</v>
      </c>
      <c r="B26" s="11">
        <v>9</v>
      </c>
      <c r="C26" s="11"/>
      <c r="D26" s="11"/>
    </row>
    <row r="27" spans="1:4">
      <c r="A27" s="62" t="s">
        <v>12</v>
      </c>
      <c r="B27" s="12"/>
      <c r="C27" s="12"/>
      <c r="D27" s="12"/>
    </row>
    <row r="28" spans="1:4">
      <c r="A28" s="61" t="s">
        <v>13</v>
      </c>
      <c r="B28" s="13">
        <v>53</v>
      </c>
      <c r="C28" s="13"/>
      <c r="D28" s="13"/>
    </row>
    <row r="29" spans="1:4">
      <c r="A29" s="62" t="s">
        <v>14</v>
      </c>
      <c r="B29" s="14"/>
      <c r="C29" s="14"/>
      <c r="D29" s="14"/>
    </row>
    <row r="30" spans="1:4">
      <c r="A30" s="61" t="s">
        <v>15</v>
      </c>
      <c r="B30" s="63"/>
      <c r="C30" s="63"/>
      <c r="D30" s="63"/>
    </row>
    <row r="31" spans="1:4">
      <c r="A31" s="62" t="s">
        <v>16</v>
      </c>
      <c r="B31" s="72"/>
      <c r="C31" s="72"/>
      <c r="D31" s="72"/>
    </row>
    <row r="32" spans="1:4">
      <c r="A32" s="61" t="s">
        <v>22</v>
      </c>
      <c r="B32" s="63"/>
      <c r="C32" s="63"/>
      <c r="D32" s="63"/>
    </row>
    <row r="33" spans="1:4">
      <c r="A33" s="62" t="s">
        <v>17</v>
      </c>
      <c r="B33" s="72"/>
      <c r="C33" s="72"/>
      <c r="D33" s="72"/>
    </row>
    <row r="34" spans="1:4">
      <c r="A34" s="66" t="s">
        <v>18</v>
      </c>
      <c r="B34" s="66">
        <f>SUBTOTAL(109,Tabela13[ABR])</f>
        <v>70</v>
      </c>
      <c r="C34" s="66">
        <f>SUBTOTAL(109,Tabela13[MAI])</f>
        <v>0</v>
      </c>
      <c r="D34" s="66">
        <f>SUBTOTAL(109,Tabela13[JUN])</f>
        <v>0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B26" sqref="B26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9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5.7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6" spans="1:12" ht="15.75">
      <c r="A6" s="1" t="s">
        <v>1</v>
      </c>
      <c r="B6" s="55" t="s">
        <v>51</v>
      </c>
      <c r="C6" s="3" t="s">
        <v>52</v>
      </c>
      <c r="D6" s="4" t="s">
        <v>53</v>
      </c>
    </row>
    <row r="7" spans="1:12">
      <c r="A7" s="78" t="s">
        <v>68</v>
      </c>
      <c r="B7" s="6">
        <v>1</v>
      </c>
      <c r="C7" s="16"/>
      <c r="D7" s="17"/>
    </row>
    <row r="8" spans="1:12">
      <c r="A8" s="7"/>
      <c r="B8" s="7"/>
      <c r="C8" s="18"/>
      <c r="D8" s="19"/>
    </row>
    <row r="9" spans="1:12">
      <c r="A9" s="6"/>
      <c r="B9" s="6"/>
      <c r="C9" s="16"/>
      <c r="D9" s="17"/>
    </row>
    <row r="10" spans="1:12">
      <c r="A10" s="7"/>
      <c r="B10" s="7"/>
      <c r="C10" s="18"/>
      <c r="D10" s="19"/>
    </row>
    <row r="11" spans="1:12">
      <c r="A11" s="6"/>
      <c r="B11" s="6"/>
      <c r="C11" s="20"/>
      <c r="D11" s="21"/>
    </row>
    <row r="12" spans="1:12">
      <c r="A12" s="10" t="s">
        <v>23</v>
      </c>
      <c r="B12" s="7"/>
      <c r="C12" s="22"/>
      <c r="D12" s="23"/>
    </row>
    <row r="13" spans="1:12">
      <c r="A13" s="9" t="s">
        <v>18</v>
      </c>
      <c r="B13" s="9">
        <f>SUBTOTAL(109,Tabela15[ABR])</f>
        <v>1</v>
      </c>
      <c r="C13" s="9">
        <f>SUBTOTAL(109,Tabela15[MAI])</f>
        <v>0</v>
      </c>
      <c r="D13" s="9">
        <f>SUBTOTAL(109,Tabela15[JUN])</f>
        <v>0</v>
      </c>
    </row>
    <row r="15" spans="1:12" ht="16.5" thickBot="1">
      <c r="A15" s="2" t="s">
        <v>3</v>
      </c>
      <c r="B15" s="48" t="s">
        <v>51</v>
      </c>
      <c r="C15" s="48" t="s">
        <v>52</v>
      </c>
      <c r="D15" s="5" t="s">
        <v>53</v>
      </c>
    </row>
    <row r="16" spans="1:12" ht="15.75" thickTop="1">
      <c r="A16" s="75" t="s">
        <v>59</v>
      </c>
      <c r="B16" s="25">
        <v>9</v>
      </c>
      <c r="C16" s="24"/>
      <c r="D16" s="24"/>
    </row>
    <row r="17" spans="1:4">
      <c r="A17" s="76" t="s">
        <v>60</v>
      </c>
      <c r="B17" s="54">
        <v>9</v>
      </c>
      <c r="C17" s="18"/>
      <c r="D17" s="19"/>
    </row>
    <row r="18" spans="1:4">
      <c r="A18" s="75" t="s">
        <v>58</v>
      </c>
      <c r="B18" s="25">
        <v>8</v>
      </c>
      <c r="C18" s="24"/>
      <c r="D18" s="24"/>
    </row>
    <row r="19" spans="1:4">
      <c r="A19" s="76" t="s">
        <v>61</v>
      </c>
      <c r="B19" s="54">
        <v>2</v>
      </c>
      <c r="C19" s="18"/>
      <c r="D19" s="19"/>
    </row>
    <row r="20" spans="1:4">
      <c r="A20" s="74" t="s">
        <v>62</v>
      </c>
      <c r="B20" s="25">
        <v>2</v>
      </c>
      <c r="C20" s="24"/>
      <c r="D20" s="24"/>
    </row>
    <row r="21" spans="1:4">
      <c r="A21" s="28" t="s">
        <v>23</v>
      </c>
      <c r="B21" s="7">
        <v>3</v>
      </c>
      <c r="C21" s="22"/>
      <c r="D21" s="23"/>
    </row>
    <row r="22" spans="1:4">
      <c r="A22" s="27" t="s">
        <v>18</v>
      </c>
      <c r="B22" s="9">
        <f t="shared" ref="B22:C22" si="0">SUM(B16:B21)</f>
        <v>33</v>
      </c>
      <c r="C22" s="9">
        <f t="shared" si="0"/>
        <v>0</v>
      </c>
      <c r="D22" s="9">
        <f>SUM(D16:D21)</f>
        <v>0</v>
      </c>
    </row>
    <row r="23" spans="1:4">
      <c r="A23" s="56"/>
      <c r="B23" s="56"/>
      <c r="C23" s="56"/>
      <c r="D23" s="56"/>
    </row>
    <row r="24" spans="1:4" ht="16.5" thickBot="1">
      <c r="A24" s="2" t="s">
        <v>4</v>
      </c>
      <c r="B24" s="48" t="s">
        <v>51</v>
      </c>
      <c r="C24" s="48" t="s">
        <v>52</v>
      </c>
      <c r="D24" s="5" t="s">
        <v>53</v>
      </c>
    </row>
    <row r="25" spans="1:4" ht="15.75" thickTop="1">
      <c r="A25" s="74" t="s">
        <v>63</v>
      </c>
      <c r="B25" s="25">
        <v>2</v>
      </c>
      <c r="C25" s="24"/>
      <c r="D25" s="24"/>
    </row>
    <row r="26" spans="1:4">
      <c r="A26" s="77" t="s">
        <v>64</v>
      </c>
      <c r="B26" s="54">
        <v>2</v>
      </c>
      <c r="C26" s="18"/>
      <c r="D26" s="19"/>
    </row>
    <row r="27" spans="1:4">
      <c r="A27" s="75"/>
      <c r="B27" s="25"/>
      <c r="C27" s="24"/>
      <c r="D27" s="24"/>
    </row>
    <row r="28" spans="1:4">
      <c r="A28" s="26"/>
      <c r="B28" s="54"/>
      <c r="C28" s="18"/>
      <c r="D28" s="19"/>
    </row>
    <row r="29" spans="1:4">
      <c r="A29" s="25"/>
      <c r="B29" s="25"/>
      <c r="C29" s="24"/>
      <c r="D29" s="24"/>
    </row>
    <row r="30" spans="1:4">
      <c r="A30" s="28" t="s">
        <v>23</v>
      </c>
      <c r="B30" s="7"/>
      <c r="C30" s="22"/>
      <c r="D30" s="23"/>
    </row>
    <row r="31" spans="1:4">
      <c r="A31" s="27" t="s">
        <v>18</v>
      </c>
      <c r="B31" s="9">
        <f t="shared" ref="B31:C31" si="1">SUM(B25:B30)</f>
        <v>4</v>
      </c>
      <c r="C31" s="9">
        <f t="shared" si="1"/>
        <v>0</v>
      </c>
      <c r="D31" s="9">
        <f>SUM(D25:D30)</f>
        <v>0</v>
      </c>
    </row>
    <row r="33" spans="1:5" ht="16.5" thickBot="1">
      <c r="A33" s="29" t="s">
        <v>2</v>
      </c>
      <c r="B33" s="48" t="s">
        <v>51</v>
      </c>
      <c r="C33" s="48" t="s">
        <v>52</v>
      </c>
      <c r="D33" s="5" t="s">
        <v>53</v>
      </c>
    </row>
    <row r="34" spans="1:5" ht="15.75" thickTop="1">
      <c r="A34" s="75" t="s">
        <v>65</v>
      </c>
      <c r="B34" s="25">
        <v>8</v>
      </c>
      <c r="C34" s="24"/>
      <c r="D34" s="24"/>
    </row>
    <row r="35" spans="1:5">
      <c r="A35" s="76" t="s">
        <v>69</v>
      </c>
      <c r="B35" s="54">
        <v>4</v>
      </c>
      <c r="C35" s="18"/>
      <c r="D35" s="19"/>
    </row>
    <row r="36" spans="1:5">
      <c r="A36" s="75" t="s">
        <v>66</v>
      </c>
      <c r="B36" s="25">
        <v>3</v>
      </c>
      <c r="C36" s="24"/>
      <c r="D36" s="24"/>
    </row>
    <row r="37" spans="1:5">
      <c r="A37" s="76" t="s">
        <v>70</v>
      </c>
      <c r="B37" s="54">
        <v>1</v>
      </c>
      <c r="C37" s="18"/>
      <c r="D37" s="19"/>
    </row>
    <row r="38" spans="1:5">
      <c r="A38" s="75" t="s">
        <v>67</v>
      </c>
      <c r="B38" s="25">
        <v>1</v>
      </c>
      <c r="C38" s="24"/>
      <c r="D38" s="24"/>
    </row>
    <row r="39" spans="1:5">
      <c r="A39" s="28" t="s">
        <v>23</v>
      </c>
      <c r="B39" s="7">
        <v>1</v>
      </c>
      <c r="C39" s="22"/>
      <c r="D39" s="23"/>
    </row>
    <row r="40" spans="1:5">
      <c r="A40" s="27" t="s">
        <v>18</v>
      </c>
      <c r="B40" s="9">
        <f t="shared" ref="B40:C40" si="2">SUM(B34:B39)</f>
        <v>18</v>
      </c>
      <c r="C40" s="9">
        <f t="shared" si="2"/>
        <v>0</v>
      </c>
      <c r="D40" s="9">
        <f>SUM(D34:D39)</f>
        <v>0</v>
      </c>
      <c r="E40" s="15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I19" sqref="I19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9" t="s">
        <v>57</v>
      </c>
      <c r="B1" s="79"/>
      <c r="C1" s="79"/>
      <c r="D1" s="79"/>
      <c r="E1" s="79"/>
      <c r="F1" s="79"/>
      <c r="G1" s="79"/>
    </row>
    <row r="2" spans="1:11" ht="15" customHeight="1">
      <c r="A2" s="79"/>
      <c r="B2" s="79"/>
      <c r="C2" s="79"/>
      <c r="D2" s="79"/>
      <c r="E2" s="79"/>
      <c r="F2" s="79"/>
      <c r="G2" s="79"/>
    </row>
    <row r="3" spans="1:11" ht="15" customHeight="1">
      <c r="A3" s="79"/>
      <c r="B3" s="79"/>
      <c r="C3" s="79"/>
      <c r="D3" s="79"/>
      <c r="E3" s="79"/>
      <c r="F3" s="79"/>
      <c r="G3" s="79"/>
    </row>
    <row r="6" spans="1:11">
      <c r="A6" s="30" t="s">
        <v>24</v>
      </c>
    </row>
    <row r="7" spans="1:11" ht="15" customHeight="1">
      <c r="A7" s="84" t="s">
        <v>25</v>
      </c>
      <c r="B7" s="84"/>
      <c r="C7" s="84"/>
      <c r="D7" s="84"/>
      <c r="E7" s="84"/>
      <c r="F7" s="84"/>
      <c r="G7" s="84"/>
      <c r="H7" s="36"/>
      <c r="I7" s="36"/>
      <c r="J7" s="36"/>
      <c r="K7" s="36"/>
    </row>
    <row r="8" spans="1:11">
      <c r="A8" s="84"/>
      <c r="B8" s="84"/>
      <c r="C8" s="84"/>
      <c r="D8" s="84"/>
      <c r="E8" s="84"/>
      <c r="F8" s="84"/>
      <c r="G8" s="84"/>
      <c r="H8" s="36"/>
      <c r="I8" s="36"/>
      <c r="J8" s="36"/>
      <c r="K8" s="36"/>
    </row>
    <row r="9" spans="1:11">
      <c r="A9" s="84"/>
      <c r="B9" s="84"/>
      <c r="C9" s="84"/>
      <c r="D9" s="84"/>
      <c r="E9" s="84"/>
      <c r="F9" s="84"/>
      <c r="G9" s="84"/>
      <c r="H9" s="36"/>
      <c r="I9" s="36"/>
      <c r="J9" s="36"/>
      <c r="K9" s="36"/>
    </row>
    <row r="10" spans="1:11">
      <c r="A10" s="84"/>
      <c r="B10" s="84"/>
      <c r="C10" s="84"/>
      <c r="D10" s="84"/>
      <c r="E10" s="84"/>
      <c r="F10" s="84"/>
      <c r="G10" s="84"/>
      <c r="H10" s="36"/>
      <c r="I10" s="36"/>
      <c r="J10" s="36"/>
      <c r="K10" s="36"/>
    </row>
    <row r="11" spans="1:1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>
      <c r="A12" s="32" t="s">
        <v>26</v>
      </c>
    </row>
    <row r="13" spans="1:11" ht="15" customHeight="1">
      <c r="A13" s="84" t="s">
        <v>27</v>
      </c>
      <c r="B13" s="84"/>
      <c r="C13" s="84"/>
      <c r="D13" s="84"/>
      <c r="E13" s="84"/>
      <c r="F13" s="84"/>
      <c r="G13" s="84"/>
      <c r="H13" s="36"/>
      <c r="I13" s="41"/>
      <c r="J13" s="36"/>
      <c r="K13" s="36"/>
    </row>
    <row r="14" spans="1:11">
      <c r="A14" s="84"/>
      <c r="B14" s="84"/>
      <c r="C14" s="84"/>
      <c r="D14" s="84"/>
      <c r="E14" s="84"/>
      <c r="F14" s="84"/>
      <c r="G14" s="84"/>
      <c r="H14" s="36"/>
      <c r="I14" s="36"/>
      <c r="J14" s="36"/>
      <c r="K14" s="36"/>
    </row>
    <row r="15" spans="1:1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6">
      <c r="A17" s="31" t="s">
        <v>28</v>
      </c>
    </row>
    <row r="18" spans="1:6">
      <c r="A18" s="42" t="s">
        <v>29</v>
      </c>
      <c r="B18" s="43" t="s">
        <v>51</v>
      </c>
      <c r="C18" s="43" t="s">
        <v>52</v>
      </c>
      <c r="D18" s="43" t="s">
        <v>53</v>
      </c>
      <c r="E18" s="83" t="s">
        <v>30</v>
      </c>
      <c r="F18" s="83"/>
    </row>
    <row r="19" spans="1:6">
      <c r="A19" s="44" t="s">
        <v>31</v>
      </c>
      <c r="B19" s="40"/>
      <c r="C19" s="40"/>
      <c r="D19" s="40"/>
      <c r="E19" s="82">
        <f>SUM(B19:D19)</f>
        <v>0</v>
      </c>
      <c r="F19" s="82"/>
    </row>
    <row r="20" spans="1:6">
      <c r="A20" s="44" t="s">
        <v>10</v>
      </c>
      <c r="B20" s="40">
        <v>4</v>
      </c>
      <c r="C20" s="40"/>
      <c r="D20" s="40"/>
      <c r="E20" s="82">
        <f>SUM(B20:D20)</f>
        <v>4</v>
      </c>
      <c r="F20" s="82"/>
    </row>
    <row r="21" spans="1:6">
      <c r="A21" s="34"/>
      <c r="B21" s="33"/>
      <c r="C21" s="33"/>
      <c r="D21" s="45" t="s">
        <v>32</v>
      </c>
      <c r="E21" s="82">
        <f>SUM(E19:F20)</f>
        <v>4</v>
      </c>
      <c r="F21" s="82"/>
    </row>
    <row r="23" spans="1:6">
      <c r="A23" s="31" t="s">
        <v>33</v>
      </c>
    </row>
    <row r="24" spans="1:6">
      <c r="A24" s="42" t="s">
        <v>29</v>
      </c>
      <c r="B24" s="53" t="s">
        <v>51</v>
      </c>
      <c r="C24" s="53" t="s">
        <v>52</v>
      </c>
      <c r="D24" s="53" t="s">
        <v>53</v>
      </c>
      <c r="E24" s="83" t="s">
        <v>30</v>
      </c>
      <c r="F24" s="83"/>
    </row>
    <row r="25" spans="1:6">
      <c r="A25" s="44" t="s">
        <v>34</v>
      </c>
      <c r="B25" s="40">
        <v>4</v>
      </c>
      <c r="C25" s="40"/>
      <c r="D25" s="40"/>
      <c r="E25" s="82">
        <f>SUM(B25:D25)</f>
        <v>4</v>
      </c>
      <c r="F25" s="82"/>
    </row>
    <row r="26" spans="1:6">
      <c r="A26" s="44" t="s">
        <v>35</v>
      </c>
      <c r="B26" s="40"/>
      <c r="C26" s="40"/>
      <c r="D26" s="40"/>
      <c r="E26" s="82">
        <f t="shared" ref="E26:E27" si="0">SUM(B26:D26)</f>
        <v>0</v>
      </c>
      <c r="F26" s="82"/>
    </row>
    <row r="27" spans="1:6">
      <c r="A27" s="44" t="s">
        <v>36</v>
      </c>
      <c r="B27" s="40"/>
      <c r="C27" s="40"/>
      <c r="D27" s="40"/>
      <c r="E27" s="82">
        <f t="shared" si="0"/>
        <v>0</v>
      </c>
      <c r="F27" s="82"/>
    </row>
    <row r="28" spans="1:6">
      <c r="A28" s="34"/>
      <c r="B28" s="33"/>
      <c r="C28" s="33"/>
      <c r="D28" s="45" t="s">
        <v>32</v>
      </c>
      <c r="E28" s="82">
        <f>SUM(E25:F27)</f>
        <v>4</v>
      </c>
      <c r="F28" s="82"/>
    </row>
    <row r="30" spans="1:6">
      <c r="A30" s="31" t="s">
        <v>37</v>
      </c>
    </row>
    <row r="31" spans="1:6">
      <c r="A31" s="42" t="s">
        <v>38</v>
      </c>
      <c r="B31" s="43" t="s">
        <v>39</v>
      </c>
      <c r="C31" s="43" t="s">
        <v>40</v>
      </c>
      <c r="D31" s="43" t="s">
        <v>41</v>
      </c>
      <c r="E31" s="43" t="s">
        <v>30</v>
      </c>
    </row>
    <row r="32" spans="1:6">
      <c r="A32" s="44" t="s">
        <v>54</v>
      </c>
      <c r="B32" s="40">
        <v>0</v>
      </c>
      <c r="C32" s="40"/>
      <c r="D32" s="40"/>
      <c r="E32" s="46">
        <f>SUM(B32:D32)</f>
        <v>0</v>
      </c>
    </row>
    <row r="33" spans="1:11">
      <c r="A33" s="44" t="s">
        <v>55</v>
      </c>
      <c r="B33" s="40"/>
      <c r="C33" s="40"/>
      <c r="D33" s="40"/>
      <c r="E33" s="46">
        <f t="shared" ref="E33:E34" si="1">SUM(B33:D33)</f>
        <v>0</v>
      </c>
    </row>
    <row r="34" spans="1:11">
      <c r="A34" s="44" t="s">
        <v>56</v>
      </c>
      <c r="B34" s="40"/>
      <c r="C34" s="40"/>
      <c r="D34" s="40"/>
      <c r="E34" s="46">
        <f t="shared" si="1"/>
        <v>0</v>
      </c>
    </row>
    <row r="35" spans="1:11">
      <c r="A35" s="34"/>
      <c r="B35" s="33"/>
      <c r="C35" s="33"/>
      <c r="D35" s="47" t="s">
        <v>32</v>
      </c>
      <c r="E35" s="46">
        <f>SUM(E32:E34)</f>
        <v>0</v>
      </c>
    </row>
    <row r="37" spans="1:11">
      <c r="A37" s="31" t="s">
        <v>42</v>
      </c>
    </row>
    <row r="38" spans="1:11" ht="45">
      <c r="A38" s="42" t="s">
        <v>38</v>
      </c>
      <c r="B38" s="43" t="s">
        <v>43</v>
      </c>
      <c r="C38" s="43" t="s">
        <v>44</v>
      </c>
      <c r="D38" s="43" t="s">
        <v>30</v>
      </c>
    </row>
    <row r="39" spans="1:11">
      <c r="A39" s="44" t="s">
        <v>54</v>
      </c>
      <c r="B39" s="40">
        <v>0</v>
      </c>
      <c r="C39" s="40"/>
      <c r="D39" s="46">
        <f>SUM(B39:C39)</f>
        <v>0</v>
      </c>
    </row>
    <row r="40" spans="1:11">
      <c r="A40" s="44" t="s">
        <v>55</v>
      </c>
      <c r="B40" s="40"/>
      <c r="C40" s="40"/>
      <c r="D40" s="46">
        <f t="shared" ref="D40:D41" si="2">SUM(B40:C40)</f>
        <v>0</v>
      </c>
    </row>
    <row r="41" spans="1:11">
      <c r="A41" s="44" t="s">
        <v>56</v>
      </c>
      <c r="B41" s="40"/>
      <c r="C41" s="40"/>
      <c r="D41" s="46">
        <f t="shared" si="2"/>
        <v>0</v>
      </c>
    </row>
    <row r="42" spans="1:11">
      <c r="A42" s="35"/>
      <c r="C42" s="47" t="s">
        <v>18</v>
      </c>
      <c r="D42" s="46">
        <f>SUM(D39:D41)</f>
        <v>0</v>
      </c>
    </row>
    <row r="44" spans="1:11">
      <c r="A44" s="49" t="s">
        <v>45</v>
      </c>
      <c r="B44" s="15"/>
      <c r="C44" s="15"/>
      <c r="D44" s="15"/>
      <c r="E44" s="15"/>
      <c r="F44" s="15"/>
      <c r="G44" s="15"/>
    </row>
    <row r="45" spans="1:11" ht="15" customHeight="1">
      <c r="A45" s="80" t="s">
        <v>46</v>
      </c>
      <c r="B45" s="80"/>
      <c r="C45" s="80"/>
      <c r="D45" s="80"/>
      <c r="E45" s="80"/>
      <c r="F45" s="80"/>
      <c r="G45" s="80"/>
      <c r="H45" s="37"/>
      <c r="I45" s="37"/>
      <c r="J45" s="37"/>
      <c r="K45" s="37"/>
    </row>
    <row r="46" spans="1:11">
      <c r="A46" s="80"/>
      <c r="B46" s="80"/>
      <c r="C46" s="80"/>
      <c r="D46" s="80"/>
      <c r="E46" s="80"/>
      <c r="F46" s="80"/>
      <c r="G46" s="80"/>
      <c r="H46" s="37"/>
      <c r="I46" s="37"/>
      <c r="J46" s="37"/>
      <c r="K46" s="37"/>
    </row>
    <row r="47" spans="1:11">
      <c r="A47" s="80"/>
      <c r="B47" s="80"/>
      <c r="C47" s="80"/>
      <c r="D47" s="80"/>
      <c r="E47" s="80"/>
      <c r="F47" s="80"/>
      <c r="G47" s="80"/>
      <c r="H47" s="37"/>
      <c r="I47" s="37"/>
      <c r="J47" s="37"/>
      <c r="K47" s="37"/>
    </row>
    <row r="48" spans="1:11">
      <c r="A48" s="50"/>
      <c r="B48" s="50"/>
      <c r="C48" s="50"/>
      <c r="D48" s="50"/>
      <c r="E48" s="50"/>
      <c r="F48" s="50"/>
      <c r="G48" s="50"/>
      <c r="H48" s="37"/>
      <c r="I48" s="37"/>
      <c r="J48" s="37"/>
      <c r="K48" s="37"/>
    </row>
    <row r="49" spans="1:11">
      <c r="A49" s="49" t="s">
        <v>47</v>
      </c>
      <c r="B49" s="15"/>
      <c r="C49" s="15"/>
      <c r="D49" s="15"/>
      <c r="E49" s="15"/>
      <c r="F49" s="15"/>
      <c r="G49" s="15"/>
    </row>
    <row r="50" spans="1:11" ht="15" customHeight="1">
      <c r="A50" s="81" t="s">
        <v>48</v>
      </c>
      <c r="B50" s="81"/>
      <c r="C50" s="81"/>
      <c r="D50" s="81"/>
      <c r="E50" s="81"/>
      <c r="F50" s="81"/>
      <c r="G50" s="81"/>
      <c r="H50" s="36"/>
      <c r="I50" s="36"/>
      <c r="J50" s="36"/>
      <c r="K50" s="36"/>
    </row>
    <row r="51" spans="1:11">
      <c r="A51" s="81"/>
      <c r="B51" s="81"/>
      <c r="C51" s="81"/>
      <c r="D51" s="81"/>
      <c r="E51" s="81"/>
      <c r="F51" s="81"/>
      <c r="G51" s="81"/>
      <c r="H51" s="36"/>
      <c r="I51" s="36"/>
      <c r="J51" s="36"/>
      <c r="K51" s="36"/>
    </row>
    <row r="52" spans="1:11">
      <c r="A52" s="81"/>
      <c r="B52" s="81"/>
      <c r="C52" s="81"/>
      <c r="D52" s="81"/>
      <c r="E52" s="81"/>
      <c r="F52" s="81"/>
      <c r="G52" s="81"/>
      <c r="H52" s="36"/>
      <c r="I52" s="36"/>
      <c r="J52" s="36"/>
      <c r="K52" s="36"/>
    </row>
    <row r="53" spans="1:11">
      <c r="A53" s="81"/>
      <c r="B53" s="81"/>
      <c r="C53" s="81"/>
      <c r="D53" s="81"/>
      <c r="E53" s="81"/>
      <c r="F53" s="81"/>
      <c r="G53" s="81"/>
    </row>
    <row r="54" spans="1:11">
      <c r="A54" s="51"/>
      <c r="B54" s="51"/>
      <c r="C54" s="51"/>
      <c r="D54" s="51"/>
      <c r="E54" s="51"/>
      <c r="F54" s="51"/>
      <c r="G54" s="51"/>
    </row>
    <row r="55" spans="1:11">
      <c r="A55" s="52" t="s">
        <v>49</v>
      </c>
      <c r="B55" s="15"/>
      <c r="C55" s="15"/>
      <c r="D55" s="15"/>
      <c r="E55" s="15"/>
      <c r="F55" s="15"/>
      <c r="G55" s="15"/>
    </row>
    <row r="56" spans="1:11" ht="15" customHeight="1">
      <c r="A56" s="80" t="s">
        <v>50</v>
      </c>
      <c r="B56" s="80"/>
      <c r="C56" s="80"/>
      <c r="D56" s="80"/>
      <c r="E56" s="80"/>
      <c r="F56" s="80"/>
      <c r="G56" s="80"/>
      <c r="H56" s="37"/>
      <c r="I56" s="37"/>
      <c r="J56" s="37"/>
      <c r="K56" s="37"/>
    </row>
    <row r="57" spans="1:11">
      <c r="A57" s="80"/>
      <c r="B57" s="80"/>
      <c r="C57" s="80"/>
      <c r="D57" s="80"/>
      <c r="E57" s="80"/>
      <c r="F57" s="80"/>
      <c r="G57" s="80"/>
      <c r="H57" s="37"/>
      <c r="I57" s="37"/>
      <c r="J57" s="37"/>
      <c r="K57" s="37"/>
    </row>
    <row r="58" spans="1:11">
      <c r="A58" s="80"/>
      <c r="B58" s="80"/>
      <c r="C58" s="80"/>
      <c r="D58" s="80"/>
      <c r="E58" s="80"/>
      <c r="F58" s="80"/>
      <c r="G58" s="80"/>
      <c r="H58" s="37"/>
      <c r="I58" s="37"/>
      <c r="J58" s="37"/>
      <c r="K58" s="37"/>
    </row>
    <row r="59" spans="1:11">
      <c r="A59" s="15"/>
      <c r="B59" s="15"/>
      <c r="C59" s="15"/>
      <c r="D59" s="15"/>
      <c r="E59" s="15"/>
      <c r="F59" s="15"/>
      <c r="G59" s="15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2016-05-09T18:39:45Z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